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<sst xmlns="http://schemas.openxmlformats.org/spreadsheetml/2006/main" count="65" uniqueCount="62">
  <si>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Załącznik nr 1</t>
  </si>
  <si>
    <t xml:space="preserve">     Zakładu Aktywności Zawodowej</t>
  </si>
  <si>
    <t xml:space="preserve">         w złotych</t>
  </si>
  <si>
    <t>Plan</t>
  </si>
  <si>
    <t>Lp.</t>
  </si>
  <si>
    <t>§</t>
  </si>
  <si>
    <t>W y s z c z e g ó l n i e n i e</t>
  </si>
  <si>
    <t>na</t>
  </si>
  <si>
    <t>1.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</si>
  <si>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</si>
  <si>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</si>
  <si>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</si>
  <si>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</si>
  <si>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2.</t>
  </si>
  <si>
    <t>Przychody ogółem</t>
  </si>
  <si>
    <t>0830</t>
  </si>
  <si>
    <t>Wpływy z usług</t>
  </si>
  <si>
    <t>0840</t>
  </si>
  <si>
    <t>Wpływy ze sprzedaży wyrobów i składników majątkowych</t>
  </si>
  <si>
    <t>0970</t>
  </si>
  <si>
    <t>Wpływy z różnych dochodów</t>
  </si>
  <si>
    <t>2440</t>
  </si>
  <si>
    <t xml:space="preserve">Dotacje otrzymane z funduszy celowych na realizację </t>
  </si>
  <si>
    <t>zadań bieżących jednostek sektora finansów publicznych</t>
  </si>
  <si>
    <t>3.</t>
  </si>
  <si>
    <t>Wydatki ogółem</t>
  </si>
  <si>
    <t>3.1</t>
  </si>
  <si>
    <t>Wydatki bieżące, w tym: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</si>
  <si>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</si>
  <si>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</si>
  <si>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</si>
  <si>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</si>
  <si>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</si>
  <si>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</si>
  <si>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</si>
  <si>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</si>
  <si>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</si>
  <si>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</si>
  <si>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</si>
  <si>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</si>
  <si>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</si>
  <si>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</si>
  <si>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</si>
  <si>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</si>
  <si>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</si>
  <si>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</si>
  <si>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</si>
  <si>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</si>
  <si>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4510</t>
  </si>
  <si>
    <t>Opłaty na rzecz budżetu państwa</t>
  </si>
  <si>
    <t>3.2</t>
  </si>
  <si>
    <t xml:space="preserve">Wydatki majątkowe, w tym: </t>
  </si>
  <si>
    <t>4.</t>
  </si>
  <si>
    <t>Stan funduszy na koniec roku</t>
  </si>
  <si>
    <t xml:space="preserve"> Plan przychodów i wydatków</t>
  </si>
  <si>
    <t xml:space="preserve">Przewidywane </t>
  </si>
  <si>
    <t xml:space="preserve">wykonanie   </t>
  </si>
  <si>
    <t>Rady Powiatu w  Elblągu</t>
  </si>
  <si>
    <t>na 2005 r.</t>
  </si>
  <si>
    <t>2006 r.</t>
  </si>
  <si>
    <t>do Uchwały Nr XXV/55/05</t>
  </si>
  <si>
    <t>z dnia 30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</si>
</sst>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3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9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4.25390625" style="0" customWidth="1"/>
    <col min="2" max="2" width="5.00390625" style="0" bestFit="1" customWidth="1"/>
    <col min="3" max="3" width="50.625" style="0" bestFit="1" customWidth="1"/>
    <col min="4" max="4" width="14.875" style="0" customWidth="1"/>
    <col min="5" max="5" width="14.625" style="0" customWidth="1"/>
  </cols>
  <sheetData>
    <row r="1" spans="1:5" ht="12.75">
      <c r="A1" s="1"/>
      <c r="B1" s="1"/>
      <c r="C1" s="1"/>
      <c r="D1" s="57" t="s">
        <v>0</v>
      </c>
      <c r="E1" s="57"/>
    </row>
    <row r="2" spans="1:5" ht="12.75">
      <c r="A2" s="1"/>
      <c r="B2" s="1"/>
      <c r="C2" s="1"/>
      <c r="D2" s="57" t="s">
        <v>60</v>
      </c>
      <c r="E2" s="57"/>
    </row>
    <row r="3" spans="1:5" ht="12.75">
      <c r="A3" s="1"/>
      <c r="B3" s="1"/>
      <c r="C3" s="1"/>
      <c r="D3" s="57" t="s">
        <v>57</v>
      </c>
      <c r="E3" s="57"/>
    </row>
    <row r="4" spans="1:5" ht="12.75">
      <c r="A4" s="1"/>
      <c r="B4" s="1"/>
      <c r="C4" s="1"/>
      <c r="D4" s="57" t="s">
        <v>61</v>
      </c>
      <c r="E4" s="57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74" t="s">
        <v>54</v>
      </c>
      <c r="B7" s="74"/>
      <c r="C7" s="74"/>
      <c r="D7" s="74"/>
      <c r="E7" s="74"/>
    </row>
    <row r="8" spans="1:5" ht="12.75">
      <c r="A8" s="74" t="s">
        <v>1</v>
      </c>
      <c r="B8" s="74"/>
      <c r="C8" s="74"/>
      <c r="D8" s="74"/>
      <c r="E8" s="74"/>
    </row>
    <row r="9" spans="1:5" ht="12.75">
      <c r="A9" s="1"/>
      <c r="B9" s="1"/>
      <c r="C9" s="2"/>
      <c r="D9" s="2"/>
      <c r="E9" s="1"/>
    </row>
    <row r="10" spans="1:5" ht="12.75">
      <c r="A10" s="1"/>
      <c r="B10" s="1"/>
      <c r="C10" s="2"/>
      <c r="D10" s="2"/>
      <c r="E10" s="1"/>
    </row>
    <row r="11" spans="1:5" ht="13.5" thickBot="1">
      <c r="A11" s="1"/>
      <c r="B11" s="1"/>
      <c r="C11" s="1"/>
      <c r="D11" s="1"/>
      <c r="E11" s="3" t="s">
        <v>2</v>
      </c>
    </row>
    <row r="12" spans="1:5" ht="12.75">
      <c r="A12" s="4"/>
      <c r="B12" s="5"/>
      <c r="C12" s="6"/>
      <c r="D12" s="55" t="s">
        <v>55</v>
      </c>
      <c r="E12" s="7" t="s">
        <v>3</v>
      </c>
    </row>
    <row r="13" spans="1:5" ht="12.75">
      <c r="A13" s="8" t="s">
        <v>4</v>
      </c>
      <c r="B13" s="9" t="s">
        <v>5</v>
      </c>
      <c r="C13" s="10" t="s">
        <v>6</v>
      </c>
      <c r="D13" s="50" t="s">
        <v>56</v>
      </c>
      <c r="E13" s="11" t="s">
        <v>7</v>
      </c>
    </row>
    <row r="14" spans="1:5" ht="13.5" thickBot="1">
      <c r="A14" s="12"/>
      <c r="B14" s="13"/>
      <c r="C14" s="14"/>
      <c r="D14" s="56" t="s">
        <v>58</v>
      </c>
      <c r="E14" s="15" t="s">
        <v>59</v>
      </c>
    </row>
    <row r="15" spans="1:5" ht="13.5" thickBot="1">
      <c r="A15" s="16">
        <v>1</v>
      </c>
      <c r="B15" s="17">
        <v>2</v>
      </c>
      <c r="C15" s="18">
        <v>3</v>
      </c>
      <c r="D15" s="17">
        <v>4</v>
      </c>
      <c r="E15" s="18">
        <v>5</v>
      </c>
    </row>
    <row r="16" spans="1:5" ht="12.75">
      <c r="A16" s="19"/>
      <c r="B16" s="9"/>
      <c r="C16" s="10"/>
      <c r="D16" s="50"/>
      <c r="E16" s="11"/>
    </row>
    <row r="17" spans="1:5" ht="13.5" thickBot="1">
      <c r="A17" s="20" t="s">
        <v>8</v>
      </c>
      <c r="B17" s="21"/>
      <c r="C17" s="22" t="s">
        <v>9</v>
      </c>
      <c r="D17" s="60">
        <f>SUM(D18+D19-D20)</f>
        <v>0</v>
      </c>
      <c r="E17" s="58">
        <f>SUM(E18+E19-E20)</f>
        <v>0</v>
      </c>
    </row>
    <row r="18" spans="1:5" ht="12.75">
      <c r="A18" s="8"/>
      <c r="B18" s="9"/>
      <c r="C18" s="24" t="s">
        <v>10</v>
      </c>
      <c r="D18" s="61">
        <v>0</v>
      </c>
      <c r="E18" s="59">
        <v>0</v>
      </c>
    </row>
    <row r="19" spans="1:5" ht="12.75">
      <c r="A19" s="8"/>
      <c r="B19" s="9"/>
      <c r="C19" s="24" t="s">
        <v>11</v>
      </c>
      <c r="D19" s="61">
        <v>0</v>
      </c>
      <c r="E19" s="59">
        <v>0</v>
      </c>
    </row>
    <row r="20" spans="1:5" ht="12.75">
      <c r="A20" s="8"/>
      <c r="B20" s="9"/>
      <c r="C20" s="24" t="s">
        <v>12</v>
      </c>
      <c r="D20" s="70">
        <v>0</v>
      </c>
      <c r="E20" s="59">
        <v>0</v>
      </c>
    </row>
    <row r="21" spans="1:5" ht="12.75">
      <c r="A21" s="8"/>
      <c r="B21" s="9"/>
      <c r="C21" s="26"/>
      <c r="D21" s="62"/>
      <c r="E21" s="27"/>
    </row>
    <row r="22" spans="1:5" ht="13.5" thickBot="1">
      <c r="A22" s="28" t="s">
        <v>13</v>
      </c>
      <c r="B22" s="21"/>
      <c r="C22" s="22" t="s">
        <v>14</v>
      </c>
      <c r="D22" s="64">
        <f>SUM(D23+D24+D25+D26)</f>
        <v>740568</v>
      </c>
      <c r="E22" s="23">
        <f>SUM(E23:E26)</f>
        <v>805761</v>
      </c>
    </row>
    <row r="23" spans="1:5" ht="12.75">
      <c r="A23" s="29"/>
      <c r="B23" s="30" t="s">
        <v>15</v>
      </c>
      <c r="C23" s="31" t="s">
        <v>16</v>
      </c>
      <c r="D23" s="65">
        <v>75634</v>
      </c>
      <c r="E23" s="32">
        <v>61000</v>
      </c>
    </row>
    <row r="24" spans="1:5" ht="12.75">
      <c r="A24" s="29"/>
      <c r="B24" s="33" t="s">
        <v>17</v>
      </c>
      <c r="C24" s="34" t="s">
        <v>18</v>
      </c>
      <c r="D24" s="66">
        <v>75000</v>
      </c>
      <c r="E24" s="35">
        <v>44000</v>
      </c>
    </row>
    <row r="25" spans="1:5" ht="12.75">
      <c r="A25" s="8"/>
      <c r="B25" s="36" t="s">
        <v>19</v>
      </c>
      <c r="C25" s="49" t="s">
        <v>20</v>
      </c>
      <c r="D25" s="66">
        <v>40000</v>
      </c>
      <c r="E25" s="35">
        <v>40000</v>
      </c>
    </row>
    <row r="26" spans="1:5" ht="12.75">
      <c r="A26" s="8"/>
      <c r="B26" s="75" t="s">
        <v>21</v>
      </c>
      <c r="C26" s="71" t="s">
        <v>22</v>
      </c>
      <c r="D26" s="77">
        <v>549934</v>
      </c>
      <c r="E26" s="79">
        <v>660761</v>
      </c>
    </row>
    <row r="27" spans="1:5" ht="12.75">
      <c r="A27" s="19"/>
      <c r="B27" s="76"/>
      <c r="C27" s="63" t="s">
        <v>23</v>
      </c>
      <c r="D27" s="78"/>
      <c r="E27" s="80"/>
    </row>
    <row r="28" spans="1:5" ht="12.75">
      <c r="A28" s="19"/>
      <c r="B28" s="37"/>
      <c r="C28" s="26"/>
      <c r="D28" s="69"/>
      <c r="E28" s="38"/>
    </row>
    <row r="29" spans="1:5" ht="13.5" thickBot="1">
      <c r="A29" s="28" t="s">
        <v>24</v>
      </c>
      <c r="B29" s="39"/>
      <c r="C29" s="22" t="s">
        <v>25</v>
      </c>
      <c r="D29" s="64">
        <f>SUM(D30)</f>
        <v>740568</v>
      </c>
      <c r="E29" s="23">
        <f>E30+E43</f>
        <v>805761</v>
      </c>
    </row>
    <row r="30" spans="1:5" ht="12.75">
      <c r="A30" s="40" t="s">
        <v>26</v>
      </c>
      <c r="B30" s="41"/>
      <c r="C30" s="24" t="s">
        <v>27</v>
      </c>
      <c r="D30" s="67">
        <f>SUM(D31+D32+D33+D34+D35+D36+D37+D38+D39+D40+D41)</f>
        <v>740568</v>
      </c>
      <c r="E30" s="25">
        <f>SUM(E31:E41)</f>
        <v>805761</v>
      </c>
    </row>
    <row r="31" spans="1:5" ht="12.75">
      <c r="A31" s="8"/>
      <c r="B31" s="36" t="s">
        <v>28</v>
      </c>
      <c r="C31" s="26" t="s">
        <v>29</v>
      </c>
      <c r="D31" s="68">
        <v>476971</v>
      </c>
      <c r="E31" s="25">
        <v>493552</v>
      </c>
    </row>
    <row r="32" spans="1:8" ht="12.75">
      <c r="A32" s="8"/>
      <c r="B32" s="36" t="s">
        <v>30</v>
      </c>
      <c r="C32" s="49" t="s">
        <v>31</v>
      </c>
      <c r="D32" s="67">
        <v>96968</v>
      </c>
      <c r="E32" s="25">
        <v>103498</v>
      </c>
      <c r="G32" s="73">
        <f>SUM(D31:D33)</f>
        <v>585624</v>
      </c>
      <c r="H32" s="73">
        <f>SUM(E31:E33)</f>
        <v>609142</v>
      </c>
    </row>
    <row r="33" spans="1:8" ht="12.75">
      <c r="A33" s="8"/>
      <c r="B33" s="36" t="s">
        <v>32</v>
      </c>
      <c r="C33" s="26" t="s">
        <v>33</v>
      </c>
      <c r="D33" s="68">
        <v>11685</v>
      </c>
      <c r="E33" s="25">
        <v>12092</v>
      </c>
      <c r="H33" s="73">
        <f>SUM(E31:E33)</f>
        <v>609142</v>
      </c>
    </row>
    <row r="34" spans="1:5" ht="12.75">
      <c r="A34" s="8"/>
      <c r="B34" s="36" t="s">
        <v>34</v>
      </c>
      <c r="C34" s="49" t="s">
        <v>35</v>
      </c>
      <c r="D34" s="67">
        <v>34633</v>
      </c>
      <c r="E34" s="25">
        <v>47500</v>
      </c>
    </row>
    <row r="35" spans="1:5" ht="12.75">
      <c r="A35" s="8"/>
      <c r="B35" s="36" t="s">
        <v>36</v>
      </c>
      <c r="C35" s="26" t="s">
        <v>37</v>
      </c>
      <c r="D35" s="68">
        <v>26127</v>
      </c>
      <c r="E35" s="25">
        <v>30740</v>
      </c>
    </row>
    <row r="36" spans="1:5" ht="12.75">
      <c r="A36" s="8"/>
      <c r="B36" s="36" t="s">
        <v>38</v>
      </c>
      <c r="C36" s="49" t="s">
        <v>39</v>
      </c>
      <c r="D36" s="67">
        <v>8784</v>
      </c>
      <c r="E36" s="25">
        <v>9000</v>
      </c>
    </row>
    <row r="37" spans="1:8" ht="12.75">
      <c r="A37" s="8"/>
      <c r="B37" s="36" t="s">
        <v>40</v>
      </c>
      <c r="C37" s="34" t="s">
        <v>41</v>
      </c>
      <c r="D37" s="67">
        <v>38400</v>
      </c>
      <c r="E37" s="25">
        <v>52000</v>
      </c>
      <c r="H37" s="73">
        <f>H33-E29</f>
        <v>-196619</v>
      </c>
    </row>
    <row r="38" spans="1:5" ht="12.75">
      <c r="A38" s="8"/>
      <c r="B38" s="36" t="s">
        <v>42</v>
      </c>
      <c r="C38" s="26" t="s">
        <v>43</v>
      </c>
      <c r="D38" s="68">
        <v>6000</v>
      </c>
      <c r="E38" s="25">
        <v>8619</v>
      </c>
    </row>
    <row r="39" spans="1:5" ht="12.75">
      <c r="A39" s="8"/>
      <c r="B39" s="36" t="s">
        <v>44</v>
      </c>
      <c r="C39" s="49" t="s">
        <v>45</v>
      </c>
      <c r="D39" s="67">
        <f>10800-3000+468</f>
        <v>8268</v>
      </c>
      <c r="E39" s="25">
        <v>16000</v>
      </c>
    </row>
    <row r="40" spans="1:5" ht="12.75">
      <c r="A40" s="8"/>
      <c r="B40" s="36" t="s">
        <v>46</v>
      </c>
      <c r="C40" s="26" t="s">
        <v>47</v>
      </c>
      <c r="D40" s="68">
        <f>22500+10032</f>
        <v>32532</v>
      </c>
      <c r="E40" s="25">
        <v>32260</v>
      </c>
    </row>
    <row r="41" spans="1:5" ht="12.75">
      <c r="A41" s="8"/>
      <c r="B41" s="36" t="s">
        <v>48</v>
      </c>
      <c r="C41" s="49" t="s">
        <v>49</v>
      </c>
      <c r="D41" s="67">
        <v>200</v>
      </c>
      <c r="E41" s="25">
        <v>500</v>
      </c>
    </row>
    <row r="42" spans="1:5" ht="12.75">
      <c r="A42" s="40"/>
      <c r="B42" s="36"/>
      <c r="C42" s="24"/>
      <c r="D42" s="63"/>
      <c r="E42" s="25"/>
    </row>
    <row r="43" spans="1:5" ht="12.75">
      <c r="A43" s="40" t="s">
        <v>50</v>
      </c>
      <c r="B43" s="41"/>
      <c r="C43" s="24" t="s">
        <v>51</v>
      </c>
      <c r="D43" s="63">
        <v>0</v>
      </c>
      <c r="E43" s="35">
        <f>SUM(E44:E44)</f>
        <v>0</v>
      </c>
    </row>
    <row r="44" spans="1:5" ht="12.75">
      <c r="A44" s="42"/>
      <c r="B44" s="43"/>
      <c r="C44" s="44"/>
      <c r="D44" s="71"/>
      <c r="E44" s="38"/>
    </row>
    <row r="45" spans="1:5" ht="13.5" thickBot="1">
      <c r="A45" s="28" t="s">
        <v>52</v>
      </c>
      <c r="B45" s="21"/>
      <c r="C45" s="22" t="s">
        <v>53</v>
      </c>
      <c r="D45" s="52"/>
      <c r="E45" s="23">
        <f>E46+E47-E48</f>
        <v>0</v>
      </c>
    </row>
    <row r="46" spans="1:5" ht="12.75">
      <c r="A46" s="4"/>
      <c r="B46" s="5"/>
      <c r="C46" s="31" t="s">
        <v>10</v>
      </c>
      <c r="D46" s="72"/>
      <c r="E46" s="32">
        <v>0</v>
      </c>
    </row>
    <row r="47" spans="1:5" ht="12.75">
      <c r="A47" s="8"/>
      <c r="B47" s="9"/>
      <c r="C47" s="24" t="s">
        <v>11</v>
      </c>
      <c r="D47" s="48"/>
      <c r="E47" s="25">
        <v>0</v>
      </c>
    </row>
    <row r="48" spans="1:5" ht="12.75">
      <c r="A48" s="8"/>
      <c r="B48" s="9"/>
      <c r="C48" s="24" t="s">
        <v>12</v>
      </c>
      <c r="D48" s="48"/>
      <c r="E48" s="35">
        <v>0</v>
      </c>
    </row>
    <row r="49" spans="1:5" ht="13.5" thickBot="1">
      <c r="A49" s="45"/>
      <c r="B49" s="46"/>
      <c r="C49" s="14"/>
      <c r="D49" s="51"/>
      <c r="E49" s="47"/>
    </row>
    <row r="50" ht="12.75">
      <c r="D50" s="53"/>
    </row>
    <row r="51" ht="12.75">
      <c r="D51" s="54"/>
    </row>
    <row r="52" ht="12.75">
      <c r="D52" s="54"/>
    </row>
    <row r="53" ht="12.75">
      <c r="D53" s="54"/>
    </row>
  </sheetData>
  <mergeCells count="5">
    <mergeCell ref="A7:E7"/>
    <mergeCell ref="A8:E8"/>
    <mergeCell ref="B26:B27"/>
    <mergeCell ref="D26:D27"/>
    <mergeCell ref="E26:E27"/>
  </mergeCells>
  <printOptions horizontalCentered="1"/>
  <pageMargins left="0.5" right="0.44" top="0.59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ul.Kosynierów Gdyńskich 24a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ELBLĄGU</dc:creator>
  <cp:keywords/>
  <dc:description/>
  <cp:lastModifiedBy>Sebastian Magier</cp:lastModifiedBy>
  <cp:lastPrinted>2005-12-08T07:21:03Z</cp:lastPrinted>
  <dcterms:created xsi:type="dcterms:W3CDTF">2004-12-08T09:06:40Z</dcterms:created>
  <dcterms:modified xsi:type="dcterms:W3CDTF">2006-01-30T12:26:49Z</dcterms:modified>
  <cp:category/>
  <cp:version/>
  <cp:contentType/>
  <cp:contentStatus/>
</cp:coreProperties>
</file>